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8800" windowHeight="11595"/>
  </bookViews>
  <sheets>
    <sheet name="Φύλλο1" sheetId="1" r:id="rId1"/>
  </sheets>
  <calcPr calcId="125725"/>
</workbook>
</file>

<file path=xl/calcChain.xml><?xml version="1.0" encoding="utf-8"?>
<calcChain xmlns="http://schemas.openxmlformats.org/spreadsheetml/2006/main">
  <c r="C70" i="1"/>
  <c r="D70" s="1"/>
  <c r="F70" s="1"/>
  <c r="C54"/>
  <c r="D54" s="1"/>
  <c r="C28"/>
  <c r="D28" s="1"/>
  <c r="E70" l="1"/>
  <c r="E54"/>
  <c r="E28"/>
  <c r="G70" l="1"/>
  <c r="F54"/>
  <c r="G54" s="1"/>
  <c r="I54" s="1"/>
  <c r="F28"/>
  <c r="G28" s="1"/>
  <c r="I70" l="1"/>
  <c r="H70"/>
  <c r="H54"/>
  <c r="H28"/>
  <c r="I28"/>
  <c r="J70" l="1"/>
  <c r="L70" s="1"/>
  <c r="J54"/>
  <c r="L54" s="1"/>
  <c r="J28"/>
  <c r="L28" s="1"/>
</calcChain>
</file>

<file path=xl/sharedStrings.xml><?xml version="1.0" encoding="utf-8"?>
<sst xmlns="http://schemas.openxmlformats.org/spreadsheetml/2006/main" count="63" uniqueCount="39">
  <si>
    <t>ΜΙΚΤΗ ΑΜΟΙΒΗ</t>
  </si>
  <si>
    <t>Φ.Π.Α.</t>
  </si>
  <si>
    <t>ΚΑΘΑΡΗ ΑΜΟΙΒΗ</t>
  </si>
  <si>
    <t>ΑΣΦΑΛΙΣΤΙΚΗ ΕΙΣΦΟΡΑ</t>
  </si>
  <si>
    <t>ΦΟΡΟΛΟΓΗΤΕΟ ΕΙΣΟΔΗΜΑ</t>
  </si>
  <si>
    <t>ΦΟΡΟΣ ΕΙΣΟΔΗΜΑΤΟΣ</t>
  </si>
  <si>
    <t>ΕΙΣΦΟΡΑ ΑΛΛΗΛΕΓΓΥΗΣ</t>
  </si>
  <si>
    <t>ΠΛΗΡΟΦΟΡΙΑΚΑ ΣΤΟΙΧΕΙΑ</t>
  </si>
  <si>
    <t>ΚΛΙΜΑΚΙΟ ΕΙΣΟΔΗΜΑΤΟΣ</t>
  </si>
  <si>
    <t>ΦΟΡΟΛΟΓΙΚΟΣ ΣΥΝΤΕΛΕΣΤΗΣ</t>
  </si>
  <si>
    <t xml:space="preserve">ΚΛΙΜΑΚΙΟ ΕΙΣΟΔΗΜΑΤΟΣ ΑΤΟΜΙΚΩΝ </t>
  </si>
  <si>
    <t>ΠΟΣΟΣΤΟ ΕΙΣΦΟΡΑΣ ΑΛΛΗΛΕΓΓΥΗΣ</t>
  </si>
  <si>
    <t>0,00%</t>
  </si>
  <si>
    <t>ΥΠΕΡΒΑΛΟΝ</t>
  </si>
  <si>
    <t xml:space="preserve">για κάθε επιπλέον μικτή αμοιβή που θα εισπράττουμε </t>
  </si>
  <si>
    <t xml:space="preserve">ΑΤΟΜΙΚΕΣ ΕΠΙΧΕΙΡΗΣΕΙΣ </t>
  </si>
  <si>
    <t>Ο ΠΙΝΑΚΑΣ ΣΥΝΤΑΧΘΗΚΕ ΑΠΟ ΤΗΝ ΕΠΙΣΤΗΜΟΝΙΚΗ ΟΜΑΔΑ ΤΗΣ ΕΛΦΕΕ ΡΟΔΟΥ ΚΑΙ ΜΕ ΤΗΝ ΠΟΛΥΤΙΜΗ ΒΟΗΘΕΙΑ ΤΟΥ ΣΥΝΑΔΕΛΦΟΥ ΚΑΣΣΕΛΑ ΣΠΥΡΟΥ</t>
  </si>
  <si>
    <t>ΔΕΝ ΣΥΜΠΕΡΙΛΑΜΒΑΝΕΙ ΠΡΟΚΑΤΑΒΟΛΗ ΕΠΟΜΕΝΟΥ ΕΤΟΥΣ  ΚΑΙ ΤΟ ΤΕΛΟΣ ΕΠΙΤΗΔΕΥΜΑΤΟΣ</t>
  </si>
  <si>
    <t>για κάθε επιπλέον μικτή αμοιβή που θα εισπράττουμε</t>
  </si>
  <si>
    <t xml:space="preserve">ΠΡΟΣΩΠΙΚΕΣ ΕΤΑΙΡΕΙΕΣ </t>
  </si>
  <si>
    <t>ΣΥΜΠΛΗΡΩΝΟΥΜΕ  ΜΟΝΟ ΤΑ ΚΕΛΙΑ με αυτό το χρώμα</t>
  </si>
  <si>
    <t xml:space="preserve">ΤΗΝ ΚΑΘΕ ΕΠΙΠΛΕΟΝ ΑΜΟΙΒΗ ΠΟΥ ΘΑ ΕΙΣΠΡΑΤΤΟΥΜΕ </t>
  </si>
  <si>
    <t xml:space="preserve">α) ΠΕΡΙΠΤΩΣΗ ΟΠΟΥ ΟΛΟΙ ΟΙ ΕΤΑΙΡΟΙ ΔΕΝ ΕΧΟΥΝ ΑΤΟΜΙΚΕΣ ΕΠΙΧΕΙΡΗΣΕΙΣ </t>
  </si>
  <si>
    <t xml:space="preserve">β) ΠΕΡΙΠΤΩΣΗ ΟΠΟΥ ΟΛΟΙ ΟΙ ΕΤΑΙΡΟΙ ΕΧΟΥΝ ΑΤΟΜΙΚΕΣ ΕΠΙΧΕΙΡΗΣΕΙΣ </t>
  </si>
  <si>
    <t xml:space="preserve">ΝΕΟΣ  ΑΣΦΑΛΙΣΤΙΚΟΣ  - ΦΟΡΟΛΟΓΙΚΟΣ ΝΟΜΟΣ </t>
  </si>
  <si>
    <r>
      <rPr>
        <b/>
        <i/>
        <sz val="18"/>
        <color theme="1"/>
        <rFont val="Calibri"/>
        <family val="2"/>
        <charset val="161"/>
        <scheme val="minor"/>
      </rPr>
      <t xml:space="preserve">ΔΙΑΔΡΑΣΤΙΚΗ ΑΝΑΓΩΓΗ ΜΙΚΤΗΣ ΑΜΟΙΒΗΣ ΣΕ ΚΑΘΑΡΟ ΠΟΣΟ ΠΟΥ ΜΕΝΕΙ ΜΕΤΑ ΤΗΝ ΑΦΑΙΡΕΣΗ ΤΩΝ ΦΟΡΩΝ-ΕΙΣΦΟΡΩΝ </t>
    </r>
    <r>
      <rPr>
        <b/>
        <i/>
        <sz val="16"/>
        <color theme="1"/>
        <rFont val="Calibri"/>
        <family val="2"/>
        <charset val="161"/>
        <scheme val="minor"/>
      </rPr>
      <t xml:space="preserve">
(ΤΑ ΠΑΡΑΚΑΤΩ ΠΑΡΑΔΕΙΓΜΑΤΑ ΙΣΧΥΟΥΝ ΣΕ ΠΕΡΙΠΤΩΣΗ ΠΟΥ Η ΕΠΙΧΕΙΡΗΣΗ ΕΧΕΙ ΤΟ ΙΔΙΟ ΠΟΣΟ ΚΕΡΔΟΥΣ ΣTHN  ΠΡΟΗΓOYMENH ΚΑΙ ΤΡΕΧΟΥΣΑ ΧΡΗΣΗ)</t>
    </r>
  </si>
  <si>
    <t xml:space="preserve">Ο ΣΥΝΤΕΛΕΣΤΗΣ ΦΟΡΟΥ ΕΙΣΟΔΗΜΑΤΟΣ ΤΟΥ 37% ΚΑΛΥΠΤΕΙ ΚΕΡΔΗ ΕΩΣ ΚΑΙ 40.000 ΕΥΡΩ. </t>
  </si>
  <si>
    <t>ΣΥΜΠΛΗΡΩΝΟΥΜΕ ΤΟΝ ΚΑΤΑΛΛΗΛΟ ΣΥΝΤΕΛΕΣΤΗ ΑΝΑΛΟΓΑ ΜΕ ΤΟ ΥΨΟΣ ΤΩΝ ΠΡΟΒΛΕΠΟΜΕΝΩΝ ΚΕΡΔΩΝ ΜΑΣ</t>
  </si>
  <si>
    <t>ΣΥΝΟΛΟ</t>
  </si>
  <si>
    <t>ΕΙΣΟΔΗΜΑΤΟΣ</t>
  </si>
  <si>
    <t>ΦΟΡΟΥ</t>
  </si>
  <si>
    <t>ΥΠΕΡΒΑΛΟΝ 45%</t>
  </si>
  <si>
    <t>ss</t>
  </si>
  <si>
    <r>
      <rPr>
        <b/>
        <sz val="11"/>
        <rFont val="Calibri"/>
        <family val="2"/>
        <charset val="161"/>
        <scheme val="minor"/>
      </rPr>
      <t>ΤΟ ΣΕΝΑΡΙΟ ΓΙΑ ΤΟΥΣ ΥΠΟΛΟΓΙΣΜΟΥΣ ΠΡΟΥΠΟΘΕΤΕΙ</t>
    </r>
    <r>
      <rPr>
        <sz val="11"/>
        <rFont val="Calibri"/>
        <family val="2"/>
        <charset val="161"/>
        <scheme val="minor"/>
      </rPr>
      <t xml:space="preserve">       1. Η ΕΠΙΧΕΙΡΗΣΗ ΝΑ ΒΡΙΣΚΕΤΑΙ ΣΕ ΚΕΡΔΟΦΟΡΙΑ, ΜΕ ΤΟ ΥΨΟΣ ΤΩΝ ΕΞΟΔΩΝ ΚΑΙ ΤΩΝ ΚΕΡΔΩΝ ΤΗΣ ΠΡΟΗΓΟΥΜΕΝΗΣ ΧΡΗΣΗΣ ΝΑ ΕΙΝΑΙ ΠΕΡΙΠΟΥ ΤΟ ΙΔΙΟ ΜΕ ΤΗΝ ΤΡΕΧΟΥΣΑΣ.                                                                                                                                                    2. ΔΕΝ ΣΥΜΠΕΡΙΛΑΜΒΑΝΕΙ ΠΡΟΚΑΤΑΒΟΛΗ ΦΟΡΟΥ ΕΠΟΜΕΝΗΣ ΧΡΗΣΗΣ H ΣΥΜΨΗΦΙΣΜΟ ΤΗΣ ΠΡΟΗΓΟΥΜΕΝΗΣ.        3. ΔΕΝ ΣΥΜΠΕΡΙΛΑΜΒΑΝΕΙ ΤΕΛΟΣ ΕΠΙΤΗΔΕΥΜΑΤΟΣ</t>
    </r>
  </si>
  <si>
    <t>ΤΟ ΣΚΙΤΣΟ ΕΙΝΑΙ ΑΠΟ ΤΟΝ κ. ΠΑΥΛΙΔΗ ΒΑΓΓΕΛΗ</t>
  </si>
  <si>
    <t>ΠΟΣΟΣΤΟ ΕΞΟΔΩΝ Συναλλαγής</t>
  </si>
  <si>
    <t>ΤΟ ΠΟΣΟΣΤΟ ΓΙΑ ΤΑ ΕΞΟΔΑ ΘΑ ΠΡΕΠΕΙ ΝΑ ΟΡΙΣΤΕΙ
ΜΕ ΒΑΣΗ ΤΟ ΚΟΣΤΟΣ ΤΩΝ ΕΞΟΔΩΝ ΚΑΘΕ ΧΡΗΣΗΣ</t>
  </si>
  <si>
    <t>ΤΕΛΙΚΟ ΚΑΘΑΡΟ</t>
  </si>
  <si>
    <t>ΠΟΣΟ ΠΟΥ ΜΕΝΕΙ</t>
  </si>
</sst>
</file>

<file path=xl/styles.xml><?xml version="1.0" encoding="utf-8"?>
<styleSheet xmlns="http://schemas.openxmlformats.org/spreadsheetml/2006/main">
  <numFmts count="1">
    <numFmt numFmtId="164" formatCode="#,##0.00\ &quot;€&quot;"/>
  </numFmts>
  <fonts count="20">
    <font>
      <sz val="11"/>
      <color theme="1"/>
      <name val="Calibri"/>
      <family val="2"/>
      <charset val="161"/>
      <scheme val="minor"/>
    </font>
    <font>
      <b/>
      <sz val="11"/>
      <color theme="1"/>
      <name val="Calibri"/>
      <family val="2"/>
      <charset val="161"/>
      <scheme val="minor"/>
    </font>
    <font>
      <b/>
      <sz val="18"/>
      <color theme="1"/>
      <name val="Calibri"/>
      <family val="2"/>
      <charset val="161"/>
      <scheme val="minor"/>
    </font>
    <font>
      <sz val="14"/>
      <color theme="1"/>
      <name val="Calibri"/>
      <family val="2"/>
      <charset val="161"/>
      <scheme val="minor"/>
    </font>
    <font>
      <sz val="22"/>
      <color theme="1"/>
      <name val="Calibri"/>
      <family val="2"/>
      <charset val="161"/>
      <scheme val="minor"/>
    </font>
    <font>
      <sz val="26"/>
      <name val="Calibri"/>
      <family val="2"/>
      <charset val="161"/>
      <scheme val="minor"/>
    </font>
    <font>
      <b/>
      <i/>
      <sz val="18"/>
      <color theme="1"/>
      <name val="Calibri"/>
      <family val="2"/>
      <charset val="161"/>
      <scheme val="minor"/>
    </font>
    <font>
      <sz val="11"/>
      <color theme="1"/>
      <name val="Calibri"/>
      <family val="2"/>
      <charset val="161"/>
      <scheme val="minor"/>
    </font>
    <font>
      <sz val="11"/>
      <color rgb="FFFF0000"/>
      <name val="Calibri"/>
      <family val="2"/>
      <charset val="161"/>
      <scheme val="minor"/>
    </font>
    <font>
      <u/>
      <sz val="11"/>
      <color theme="1"/>
      <name val="Calibri"/>
      <family val="2"/>
      <charset val="161"/>
      <scheme val="minor"/>
    </font>
    <font>
      <b/>
      <i/>
      <u/>
      <sz val="18"/>
      <name val="Calibri"/>
      <family val="2"/>
      <charset val="161"/>
      <scheme val="minor"/>
    </font>
    <font>
      <i/>
      <u/>
      <sz val="11"/>
      <color theme="1"/>
      <name val="Calibri"/>
      <family val="2"/>
      <charset val="161"/>
      <scheme val="minor"/>
    </font>
    <font>
      <b/>
      <i/>
      <sz val="18"/>
      <name val="Calibri"/>
      <family val="2"/>
      <charset val="161"/>
      <scheme val="minor"/>
    </font>
    <font>
      <b/>
      <i/>
      <sz val="16"/>
      <color theme="1"/>
      <name val="Calibri"/>
      <family val="2"/>
      <charset val="161"/>
      <scheme val="minor"/>
    </font>
    <font>
      <sz val="16"/>
      <color theme="1"/>
      <name val="Calibri"/>
      <family val="2"/>
      <charset val="161"/>
      <scheme val="minor"/>
    </font>
    <font>
      <b/>
      <sz val="18"/>
      <name val="Calibri"/>
      <family val="2"/>
      <charset val="161"/>
      <scheme val="minor"/>
    </font>
    <font>
      <sz val="11"/>
      <name val="Calibri"/>
      <family val="2"/>
      <charset val="161"/>
      <scheme val="minor"/>
    </font>
    <font>
      <u/>
      <sz val="11"/>
      <color theme="10"/>
      <name val="Calibri"/>
      <family val="2"/>
      <charset val="161"/>
      <scheme val="minor"/>
    </font>
    <font>
      <b/>
      <sz val="11"/>
      <name val="Calibri"/>
      <family val="2"/>
      <charset val="161"/>
      <scheme val="minor"/>
    </font>
    <font>
      <i/>
      <sz val="10"/>
      <color theme="1"/>
      <name val="Calibri"/>
      <family val="2"/>
      <charset val="161"/>
      <scheme val="minor"/>
    </font>
  </fonts>
  <fills count="8">
    <fill>
      <patternFill patternType="none"/>
    </fill>
    <fill>
      <patternFill patternType="gray125"/>
    </fill>
    <fill>
      <patternFill patternType="solid">
        <fgColor rgb="FFFF0000"/>
        <bgColor indexed="64"/>
      </patternFill>
    </fill>
    <fill>
      <patternFill patternType="solid">
        <fgColor rgb="FFFFCC66"/>
        <bgColor indexed="64"/>
      </patternFill>
    </fill>
    <fill>
      <patternFill patternType="solid">
        <fgColor rgb="FFFFFFCC"/>
        <bgColor indexed="64"/>
      </patternFill>
    </fill>
    <fill>
      <patternFill patternType="solid">
        <fgColor theme="1"/>
        <bgColor indexed="64"/>
      </patternFill>
    </fill>
    <fill>
      <patternFill patternType="solid">
        <fgColor theme="0"/>
        <bgColor indexed="64"/>
      </patternFill>
    </fill>
    <fill>
      <patternFill patternType="solid">
        <fgColor rgb="FFFFC000"/>
        <bgColor indexed="64"/>
      </patternFill>
    </fill>
  </fills>
  <borders count="17">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3">
    <xf numFmtId="0" fontId="0" fillId="0" borderId="0"/>
    <xf numFmtId="9" fontId="7" fillId="0" borderId="0" applyFont="0" applyFill="0" applyBorder="0" applyAlignment="0" applyProtection="0"/>
    <xf numFmtId="0" fontId="17" fillId="0" borderId="0" applyNumberFormat="0" applyFill="0" applyBorder="0" applyAlignment="0" applyProtection="0"/>
  </cellStyleXfs>
  <cellXfs count="79">
    <xf numFmtId="0" fontId="0" fillId="0" borderId="0" xfId="0"/>
    <xf numFmtId="0" fontId="2" fillId="0" borderId="0" xfId="0" applyFont="1"/>
    <xf numFmtId="164" fontId="4" fillId="0" borderId="7" xfId="0" applyNumberFormat="1" applyFont="1" applyBorder="1" applyAlignment="1">
      <alignment horizontal="center"/>
    </xf>
    <xf numFmtId="164" fontId="5" fillId="2" borderId="7" xfId="0" applyNumberFormat="1" applyFont="1" applyFill="1"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8" xfId="0" quotePrefix="1" applyBorder="1" applyAlignment="1">
      <alignment horizontal="center"/>
    </xf>
    <xf numFmtId="10" fontId="0" fillId="0" borderId="8" xfId="0" applyNumberFormat="1" applyBorder="1" applyAlignment="1">
      <alignment horizontal="center"/>
    </xf>
    <xf numFmtId="0" fontId="0" fillId="0" borderId="0" xfId="0" applyAlignment="1">
      <alignment wrapText="1"/>
    </xf>
    <xf numFmtId="0" fontId="1" fillId="0" borderId="7" xfId="0" applyFont="1" applyBorder="1" applyAlignment="1">
      <alignment horizontal="center" wrapText="1"/>
    </xf>
    <xf numFmtId="0" fontId="1" fillId="0" borderId="8" xfId="0" applyFont="1" applyBorder="1" applyAlignment="1">
      <alignment horizontal="center" wrapText="1"/>
    </xf>
    <xf numFmtId="4" fontId="0" fillId="0" borderId="7" xfId="0" applyNumberFormat="1" applyBorder="1" applyAlignment="1">
      <alignment horizontal="center"/>
    </xf>
    <xf numFmtId="4" fontId="0" fillId="0" borderId="8" xfId="0" applyNumberFormat="1" applyBorder="1" applyAlignment="1">
      <alignment horizontal="center"/>
    </xf>
    <xf numFmtId="0" fontId="0" fillId="0" borderId="0" xfId="0" applyAlignment="1">
      <alignment vertical="center" wrapText="1"/>
    </xf>
    <xf numFmtId="164" fontId="4" fillId="3" borderId="7" xfId="0" applyNumberFormat="1" applyFont="1" applyFill="1" applyBorder="1" applyAlignment="1" applyProtection="1">
      <alignment horizontal="center"/>
      <protection locked="0"/>
    </xf>
    <xf numFmtId="0" fontId="3" fillId="4" borderId="5" xfId="0" applyFont="1" applyFill="1" applyBorder="1" applyAlignment="1">
      <alignment horizontal="center" vertical="center"/>
    </xf>
    <xf numFmtId="0" fontId="0" fillId="4" borderId="5" xfId="0" applyFill="1" applyBorder="1" applyAlignment="1">
      <alignment horizontal="center" vertical="center"/>
    </xf>
    <xf numFmtId="0" fontId="0" fillId="4" borderId="6" xfId="0" applyFill="1" applyBorder="1" applyAlignment="1">
      <alignment horizontal="center" vertical="center"/>
    </xf>
    <xf numFmtId="10" fontId="5" fillId="3" borderId="7" xfId="0" applyNumberFormat="1" applyFont="1" applyFill="1" applyBorder="1" applyAlignment="1">
      <alignment horizontal="center"/>
    </xf>
    <xf numFmtId="9" fontId="0" fillId="0" borderId="7" xfId="1" applyFont="1" applyBorder="1" applyAlignment="1">
      <alignment horizontal="center"/>
    </xf>
    <xf numFmtId="0" fontId="3" fillId="4" borderId="5" xfId="0" applyFont="1" applyFill="1" applyBorder="1" applyAlignment="1">
      <alignment horizontal="center" vertical="center"/>
    </xf>
    <xf numFmtId="0" fontId="0" fillId="4" borderId="5" xfId="0" applyFill="1" applyBorder="1" applyAlignment="1">
      <alignment horizontal="center" vertical="center"/>
    </xf>
    <xf numFmtId="0" fontId="0" fillId="4" borderId="6" xfId="0" applyFill="1" applyBorder="1" applyAlignment="1">
      <alignment horizontal="center" vertical="center"/>
    </xf>
    <xf numFmtId="0" fontId="0" fillId="0" borderId="0" xfId="0" applyAlignment="1"/>
    <xf numFmtId="0" fontId="0" fillId="0" borderId="0" xfId="0" applyAlignment="1">
      <alignment vertical="top" wrapText="1"/>
    </xf>
    <xf numFmtId="164" fontId="4" fillId="5" borderId="7" xfId="0" applyNumberFormat="1" applyFont="1" applyFill="1" applyBorder="1" applyAlignment="1">
      <alignment horizontal="center"/>
    </xf>
    <xf numFmtId="0" fontId="9" fillId="0" borderId="0" xfId="0" applyFont="1"/>
    <xf numFmtId="0" fontId="10" fillId="0" borderId="0" xfId="0" applyFont="1"/>
    <xf numFmtId="0" fontId="11" fillId="0" borderId="0" xfId="0" applyFont="1"/>
    <xf numFmtId="0" fontId="12" fillId="6" borderId="0" xfId="0" applyFont="1" applyFill="1"/>
    <xf numFmtId="0" fontId="9" fillId="7" borderId="8" xfId="0" applyFont="1" applyFill="1" applyBorder="1"/>
    <xf numFmtId="0" fontId="0" fillId="0" borderId="0" xfId="0" applyAlignment="1">
      <alignment horizontal="center" vertical="top" wrapText="1"/>
    </xf>
    <xf numFmtId="0" fontId="15" fillId="0" borderId="0" xfId="0" applyFont="1"/>
    <xf numFmtId="0" fontId="16" fillId="0" borderId="0" xfId="0" applyFont="1" applyAlignment="1">
      <alignment wrapText="1"/>
    </xf>
    <xf numFmtId="0" fontId="8" fillId="0" borderId="0" xfId="0" applyFont="1"/>
    <xf numFmtId="0" fontId="1" fillId="0" borderId="7" xfId="0" applyFont="1" applyBorder="1" applyAlignment="1">
      <alignment horizontal="center"/>
    </xf>
    <xf numFmtId="0" fontId="17" fillId="0" borderId="0" xfId="2"/>
    <xf numFmtId="0" fontId="0" fillId="0" borderId="0" xfId="0" applyAlignment="1">
      <alignment horizontal="center" vertical="top" wrapText="1"/>
    </xf>
    <xf numFmtId="0" fontId="3" fillId="4" borderId="4" xfId="0" applyFont="1" applyFill="1" applyBorder="1" applyAlignment="1">
      <alignment horizontal="center" vertical="center" wrapText="1"/>
    </xf>
    <xf numFmtId="0" fontId="0" fillId="4" borderId="5" xfId="0" applyFill="1" applyBorder="1" applyAlignment="1">
      <alignment horizontal="center" vertical="center" wrapText="1"/>
    </xf>
    <xf numFmtId="0" fontId="0" fillId="4" borderId="6" xfId="0" applyFill="1" applyBorder="1" applyAlignment="1">
      <alignment horizontal="center" vertical="center" wrapText="1"/>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9" fontId="3" fillId="3" borderId="5" xfId="0" applyNumberFormat="1" applyFont="1" applyFill="1" applyBorder="1" applyAlignment="1" applyProtection="1">
      <alignment horizontal="center" vertical="center"/>
      <protection locked="0"/>
    </xf>
    <xf numFmtId="0" fontId="3" fillId="3" borderId="5" xfId="0" applyFont="1" applyFill="1" applyBorder="1" applyAlignment="1" applyProtection="1">
      <alignment horizontal="center" vertical="center"/>
      <protection locked="0"/>
    </xf>
    <xf numFmtId="0" fontId="0" fillId="3" borderId="5" xfId="0" applyFill="1" applyBorder="1" applyAlignment="1" applyProtection="1">
      <alignment horizontal="center" vertical="center"/>
      <protection locked="0"/>
    </xf>
    <xf numFmtId="0" fontId="0" fillId="3" borderId="6" xfId="0" applyFill="1" applyBorder="1" applyAlignment="1" applyProtection="1">
      <alignment horizontal="center" vertical="center"/>
      <protection locked="0"/>
    </xf>
    <xf numFmtId="10" fontId="3" fillId="3" borderId="5" xfId="0" applyNumberFormat="1" applyFont="1" applyFill="1" applyBorder="1" applyAlignment="1" applyProtection="1">
      <alignment horizontal="center" vertical="center"/>
      <protection locked="0"/>
    </xf>
    <xf numFmtId="10" fontId="0" fillId="3" borderId="5" xfId="0" applyNumberFormat="1" applyFill="1" applyBorder="1" applyAlignment="1" applyProtection="1">
      <alignment horizontal="center" vertical="center"/>
      <protection locked="0"/>
    </xf>
    <xf numFmtId="10" fontId="0" fillId="3" borderId="6" xfId="0" applyNumberFormat="1" applyFill="1" applyBorder="1" applyAlignment="1" applyProtection="1">
      <alignment horizontal="center" vertical="center"/>
      <protection locked="0"/>
    </xf>
    <xf numFmtId="0" fontId="19" fillId="4" borderId="4"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0" fillId="4" borderId="5" xfId="0" applyFill="1" applyBorder="1" applyAlignment="1">
      <alignment horizontal="center" vertical="center"/>
    </xf>
    <xf numFmtId="0" fontId="0" fillId="4" borderId="6" xfId="0" applyFill="1" applyBorder="1" applyAlignment="1">
      <alignment horizontal="center" vertical="center"/>
    </xf>
    <xf numFmtId="0" fontId="3" fillId="4" borderId="5"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wrapText="1"/>
    </xf>
    <xf numFmtId="0" fontId="1" fillId="0" borderId="1" xfId="0" applyFont="1" applyBorder="1" applyAlignment="1">
      <alignment horizontal="center" vertical="center" wrapText="1"/>
    </xf>
    <xf numFmtId="0" fontId="0" fillId="0" borderId="3" xfId="0"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16" fillId="0" borderId="10" xfId="0" applyFont="1"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0" xfId="0" applyBorder="1" applyAlignment="1">
      <alignment horizontal="center" vertical="center" wrapText="1"/>
    </xf>
    <xf numFmtId="0" fontId="0" fillId="0" borderId="9"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4" fillId="0" borderId="0" xfId="0" applyFont="1" applyFill="1" applyBorder="1" applyAlignment="1">
      <alignment horizontal="left" wrapTex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4" fillId="0" borderId="3" xfId="0" applyFont="1" applyBorder="1" applyAlignment="1">
      <alignment wrapText="1"/>
    </xf>
    <xf numFmtId="0" fontId="9" fillId="0" borderId="0" xfId="0" applyFont="1" applyAlignment="1">
      <alignment horizontal="left" wrapText="1"/>
    </xf>
    <xf numFmtId="0" fontId="9" fillId="0" borderId="9" xfId="0" applyFont="1" applyBorder="1" applyAlignment="1">
      <alignment horizontal="left" wrapText="1"/>
    </xf>
    <xf numFmtId="0" fontId="3" fillId="4" borderId="4" xfId="0" applyFont="1" applyFill="1" applyBorder="1" applyAlignment="1">
      <alignment horizontal="center" vertical="center"/>
    </xf>
  </cellXfs>
  <cellStyles count="3">
    <cellStyle name="Κανονικό" xfId="0" builtinId="0"/>
    <cellStyle name="Ποσοστό" xfId="1" builtinId="5"/>
    <cellStyle name="Υπερ-σύνδεση" xfId="2" builtinId="8"/>
  </cellStyles>
  <dxfs count="0"/>
  <tableStyles count="0" defaultTableStyle="TableStyleMedium2" defaultPivotStyle="PivotStyleLight16"/>
  <colors>
    <mruColors>
      <color rgb="FFFFCC66"/>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333375</xdr:colOff>
      <xdr:row>10</xdr:row>
      <xdr:rowOff>228600</xdr:rowOff>
    </xdr:to>
    <xdr:pic>
      <xdr:nvPicPr>
        <xdr:cNvPr id="6" name="Εικόνα 5"/>
        <xdr:cNvPicPr>
          <a:picLocks noChangeAspect="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tretch>
          <a:fillRect/>
        </a:stretch>
      </xdr:blipFill>
      <xdr:spPr>
        <a:xfrm>
          <a:off x="609600" y="0"/>
          <a:ext cx="3657600" cy="2133600"/>
        </a:xfrm>
        <a:prstGeom prst="rect">
          <a:avLst/>
        </a:prstGeom>
      </xdr:spPr>
    </xdr:pic>
    <xdr:clientData/>
  </xdr:twoCellAnchor>
  <xdr:twoCellAnchor editAs="oneCell">
    <xdr:from>
      <xdr:col>9</xdr:col>
      <xdr:colOff>438150</xdr:colOff>
      <xdr:row>32</xdr:row>
      <xdr:rowOff>133350</xdr:rowOff>
    </xdr:from>
    <xdr:to>
      <xdr:col>11</xdr:col>
      <xdr:colOff>504825</xdr:colOff>
      <xdr:row>43</xdr:row>
      <xdr:rowOff>285750</xdr:rowOff>
    </xdr:to>
    <xdr:pic>
      <xdr:nvPicPr>
        <xdr:cNvPr id="7" name="Εικόνα 6"/>
        <xdr:cNvPicPr>
          <a:picLocks noChangeAspect="1"/>
        </xdr:cNvPicPr>
      </xdr:nvPicPr>
      <xdr:blipFill>
        <a:blip xmlns:r="http://schemas.openxmlformats.org/officeDocument/2006/relationships" r:embed="rId2" cstate="print">
          <a:extLst>
            <a:ext uri="{28A0092B-C50C-407E-A947-70E740481C1C}">
              <a14:useLocalDpi xmlns="" xmlns:a14="http://schemas.microsoft.com/office/drawing/2010/main" val="0"/>
            </a:ext>
          </a:extLst>
        </a:blip>
        <a:stretch>
          <a:fillRect/>
        </a:stretch>
      </xdr:blipFill>
      <xdr:spPr>
        <a:xfrm>
          <a:off x="13554075" y="6981825"/>
          <a:ext cx="1962150" cy="2800350"/>
        </a:xfrm>
        <a:prstGeom prst="rect">
          <a:avLst/>
        </a:prstGeom>
      </xdr:spPr>
    </xdr:pic>
    <xdr:clientData/>
  </xdr:twoCellAnchor>
</xdr:wsDr>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avlidiscartoons.com/index_gr.php" TargetMode="External"/></Relationships>
</file>

<file path=xl/worksheets/sheet1.xml><?xml version="1.0" encoding="utf-8"?>
<worksheet xmlns="http://schemas.openxmlformats.org/spreadsheetml/2006/main" xmlns:r="http://schemas.openxmlformats.org/officeDocument/2006/relationships">
  <sheetPr>
    <pageSetUpPr fitToPage="1"/>
  </sheetPr>
  <dimension ref="A11:L81"/>
  <sheetViews>
    <sheetView showGridLines="0" showZeros="0" tabSelected="1" zoomScaleNormal="100" workbookViewId="0">
      <selection activeCell="M1" sqref="M1"/>
    </sheetView>
  </sheetViews>
  <sheetFormatPr defaultRowHeight="15"/>
  <cols>
    <col min="1" max="1" width="5.42578125" customWidth="1"/>
    <col min="2" max="2" width="23.5703125" customWidth="1"/>
    <col min="3" max="3" width="26.28515625" customWidth="1"/>
    <col min="4" max="10" width="23.5703125" customWidth="1"/>
    <col min="11" max="11" width="4.85546875" customWidth="1"/>
    <col min="12" max="12" width="23.5703125" customWidth="1"/>
  </cols>
  <sheetData>
    <row r="11" spans="2:10" ht="23.25">
      <c r="E11" s="1" t="s">
        <v>24</v>
      </c>
    </row>
    <row r="12" spans="2:10" ht="5.25" customHeight="1" thickBot="1"/>
    <row r="13" spans="2:10" ht="47.25" customHeight="1" thickBot="1">
      <c r="B13" s="73" t="s">
        <v>25</v>
      </c>
      <c r="C13" s="74"/>
      <c r="D13" s="74"/>
      <c r="E13" s="74"/>
      <c r="F13" s="74"/>
      <c r="G13" s="74"/>
      <c r="H13" s="74"/>
      <c r="I13" s="74"/>
      <c r="J13" s="75"/>
    </row>
    <row r="14" spans="2:10" ht="15.75" hidden="1" customHeight="1"/>
    <row r="15" spans="2:10" ht="15" customHeight="1"/>
    <row r="16" spans="2:10" ht="15" customHeight="1">
      <c r="B16" s="76" t="s">
        <v>20</v>
      </c>
      <c r="C16" s="77"/>
      <c r="D16" s="30"/>
      <c r="E16" s="26" t="s">
        <v>21</v>
      </c>
      <c r="F16" s="26"/>
      <c r="G16" s="26"/>
    </row>
    <row r="17" spans="2:12" ht="15" customHeight="1"/>
    <row r="18" spans="2:12" ht="24" customHeight="1">
      <c r="B18" s="1" t="s">
        <v>15</v>
      </c>
      <c r="C18" s="1"/>
      <c r="D18" s="1"/>
      <c r="E18" s="1"/>
      <c r="F18" s="1"/>
    </row>
    <row r="19" spans="2:12" ht="15" customHeight="1" thickBot="1"/>
    <row r="20" spans="2:12" ht="10.5" customHeight="1">
      <c r="B20" s="78" t="s">
        <v>0</v>
      </c>
      <c r="C20" s="38" t="s">
        <v>1</v>
      </c>
      <c r="D20" s="38" t="s">
        <v>2</v>
      </c>
      <c r="E20" s="38" t="s">
        <v>35</v>
      </c>
      <c r="F20" s="38" t="s">
        <v>3</v>
      </c>
      <c r="G20" s="38" t="s">
        <v>4</v>
      </c>
      <c r="H20" s="38" t="s">
        <v>5</v>
      </c>
      <c r="I20" s="38" t="s">
        <v>6</v>
      </c>
      <c r="J20" s="38" t="s">
        <v>37</v>
      </c>
    </row>
    <row r="21" spans="2:12" ht="10.5" customHeight="1">
      <c r="B21" s="53"/>
      <c r="C21" s="39"/>
      <c r="D21" s="39"/>
      <c r="E21" s="39"/>
      <c r="F21" s="39"/>
      <c r="G21" s="55"/>
      <c r="H21" s="55"/>
      <c r="I21" s="55"/>
      <c r="J21" s="55"/>
    </row>
    <row r="22" spans="2:12" ht="10.5" customHeight="1">
      <c r="B22" s="53"/>
      <c r="C22" s="39"/>
      <c r="D22" s="39"/>
      <c r="E22" s="39"/>
      <c r="F22" s="39"/>
      <c r="G22" s="55"/>
      <c r="H22" s="55"/>
      <c r="I22" s="55"/>
      <c r="J22" s="55"/>
    </row>
    <row r="23" spans="2:12" ht="10.5" customHeight="1" thickBot="1">
      <c r="B23" s="54"/>
      <c r="C23" s="40"/>
      <c r="D23" s="39"/>
      <c r="E23" s="40"/>
      <c r="F23" s="40"/>
      <c r="G23" s="55"/>
      <c r="H23" s="56"/>
      <c r="I23" s="56"/>
      <c r="J23" s="55"/>
    </row>
    <row r="24" spans="2:12" ht="10.5" customHeight="1">
      <c r="B24" s="51" t="s">
        <v>18</v>
      </c>
      <c r="C24" s="43">
        <v>0.23</v>
      </c>
      <c r="D24" s="41"/>
      <c r="E24" s="43">
        <v>0.2</v>
      </c>
      <c r="F24" s="47">
        <v>0.26950000000000002</v>
      </c>
      <c r="G24" s="15"/>
      <c r="H24" s="47">
        <v>0.45</v>
      </c>
      <c r="I24" s="47">
        <v>0.09</v>
      </c>
      <c r="J24" s="41" t="s">
        <v>38</v>
      </c>
    </row>
    <row r="25" spans="2:12" ht="10.5" customHeight="1">
      <c r="B25" s="51"/>
      <c r="C25" s="44"/>
      <c r="D25" s="41"/>
      <c r="E25" s="44"/>
      <c r="F25" s="47"/>
      <c r="G25" s="15"/>
      <c r="H25" s="47"/>
      <c r="I25" s="47"/>
      <c r="J25" s="41"/>
    </row>
    <row r="26" spans="2:12" ht="10.5" customHeight="1">
      <c r="B26" s="51"/>
      <c r="C26" s="45"/>
      <c r="D26" s="53"/>
      <c r="E26" s="45"/>
      <c r="F26" s="48"/>
      <c r="G26" s="16"/>
      <c r="H26" s="48"/>
      <c r="I26" s="48"/>
      <c r="J26" s="41"/>
    </row>
    <row r="27" spans="2:12" ht="10.5" customHeight="1" thickBot="1">
      <c r="B27" s="52"/>
      <c r="C27" s="46"/>
      <c r="D27" s="54"/>
      <c r="E27" s="46"/>
      <c r="F27" s="49"/>
      <c r="G27" s="17"/>
      <c r="H27" s="49"/>
      <c r="I27" s="49"/>
      <c r="J27" s="42"/>
    </row>
    <row r="28" spans="2:12" ht="34.5" thickBot="1">
      <c r="B28" s="14">
        <v>1000</v>
      </c>
      <c r="C28" s="2">
        <f>ROUND((B28/(C24+1))*C24,2)</f>
        <v>186.99</v>
      </c>
      <c r="D28" s="2">
        <f>+B28-C28</f>
        <v>813.01</v>
      </c>
      <c r="E28" s="2">
        <f>ROUND(D28*E24,2)</f>
        <v>162.6</v>
      </c>
      <c r="F28" s="2">
        <f>ROUND((D28-E28)*F24,2)</f>
        <v>175.29</v>
      </c>
      <c r="G28" s="2">
        <f>D28-E28-F28</f>
        <v>475.12</v>
      </c>
      <c r="H28" s="2">
        <f>ROUND(G28*H24,2)</f>
        <v>213.8</v>
      </c>
      <c r="I28" s="2">
        <f>ROUND((G28*I24),2)</f>
        <v>42.76</v>
      </c>
      <c r="J28" s="3">
        <f>+G28-H28-I28</f>
        <v>218.56</v>
      </c>
      <c r="L28" s="18">
        <f>+J28/D28</f>
        <v>0.26882818169518213</v>
      </c>
    </row>
    <row r="30" spans="2:12" ht="15" customHeight="1">
      <c r="D30" s="37" t="s">
        <v>36</v>
      </c>
      <c r="E30" s="37"/>
      <c r="F30" s="37"/>
      <c r="G30" s="23" t="s">
        <v>17</v>
      </c>
      <c r="H30" s="23"/>
      <c r="I30" s="23"/>
    </row>
    <row r="31" spans="2:12">
      <c r="D31" s="37"/>
      <c r="E31" s="37"/>
      <c r="F31" s="37"/>
      <c r="G31" s="34" t="s">
        <v>26</v>
      </c>
    </row>
    <row r="32" spans="2:12">
      <c r="D32" s="37"/>
      <c r="E32" s="37"/>
      <c r="F32" s="37"/>
      <c r="G32" s="34" t="s">
        <v>27</v>
      </c>
    </row>
    <row r="33" spans="2:10" ht="15.75" thickBot="1">
      <c r="D33" s="31"/>
      <c r="E33" s="31"/>
      <c r="F33" s="31"/>
    </row>
    <row r="34" spans="2:10" ht="45.75" thickBot="1">
      <c r="B34" s="9" t="s">
        <v>8</v>
      </c>
      <c r="C34" s="9" t="s">
        <v>9</v>
      </c>
      <c r="D34" s="59" t="s">
        <v>28</v>
      </c>
      <c r="E34" s="60"/>
      <c r="F34" s="8"/>
      <c r="G34" s="10" t="s">
        <v>10</v>
      </c>
      <c r="H34" s="10" t="s">
        <v>11</v>
      </c>
    </row>
    <row r="35" spans="2:10" ht="15.75" thickBot="1">
      <c r="B35" s="4"/>
      <c r="C35" s="4"/>
      <c r="D35" s="35" t="s">
        <v>29</v>
      </c>
      <c r="E35" s="35" t="s">
        <v>30</v>
      </c>
      <c r="G35" s="5"/>
      <c r="H35" s="5"/>
    </row>
    <row r="36" spans="2:10" ht="15.75" thickBot="1">
      <c r="B36" s="11">
        <v>20000</v>
      </c>
      <c r="C36" s="19">
        <v>0.22</v>
      </c>
      <c r="D36" s="12">
        <v>20000</v>
      </c>
      <c r="E36" s="12">
        <v>4400</v>
      </c>
      <c r="G36" s="12">
        <v>12000</v>
      </c>
      <c r="H36" s="6" t="s">
        <v>12</v>
      </c>
    </row>
    <row r="37" spans="2:10" ht="15.75" thickBot="1">
      <c r="B37" s="11">
        <v>10000</v>
      </c>
      <c r="C37" s="19">
        <v>0.28999999999999998</v>
      </c>
      <c r="D37" s="12">
        <v>30000</v>
      </c>
      <c r="E37" s="12">
        <v>7300</v>
      </c>
      <c r="G37" s="12">
        <v>8000</v>
      </c>
      <c r="H37" s="7">
        <v>2.1999999999999999E-2</v>
      </c>
    </row>
    <row r="38" spans="2:10" ht="15.75" thickBot="1">
      <c r="B38" s="11">
        <v>10000</v>
      </c>
      <c r="C38" s="19">
        <v>0.37</v>
      </c>
      <c r="D38" s="12">
        <v>40000</v>
      </c>
      <c r="E38" s="12">
        <v>11000</v>
      </c>
      <c r="G38" s="12">
        <v>10000</v>
      </c>
      <c r="H38" s="7">
        <v>0.05</v>
      </c>
    </row>
    <row r="39" spans="2:10" ht="15.75" thickBot="1">
      <c r="B39" s="61" t="s">
        <v>31</v>
      </c>
      <c r="C39" s="62"/>
      <c r="D39" s="62"/>
      <c r="E39" s="60"/>
      <c r="G39" s="12">
        <v>10000</v>
      </c>
      <c r="H39" s="7">
        <v>6.5000000000000002E-2</v>
      </c>
    </row>
    <row r="40" spans="2:10">
      <c r="G40" s="12">
        <v>25000</v>
      </c>
      <c r="H40" s="7">
        <v>7.4999999999999997E-2</v>
      </c>
    </row>
    <row r="41" spans="2:10">
      <c r="G41" s="12">
        <v>155000</v>
      </c>
      <c r="H41" s="7">
        <v>0.09</v>
      </c>
    </row>
    <row r="42" spans="2:10">
      <c r="G42" s="5" t="s">
        <v>13</v>
      </c>
      <c r="H42" s="7">
        <v>0.1</v>
      </c>
    </row>
    <row r="43" spans="2:10" ht="23.25">
      <c r="B43" s="32" t="s">
        <v>19</v>
      </c>
    </row>
    <row r="44" spans="2:10" ht="23.25">
      <c r="B44" s="27" t="s">
        <v>22</v>
      </c>
      <c r="C44" s="28"/>
      <c r="D44" s="28"/>
      <c r="E44" s="28"/>
      <c r="F44" s="28"/>
    </row>
    <row r="45" spans="2:10" ht="15.75" thickBot="1"/>
    <row r="46" spans="2:10" ht="10.5" customHeight="1">
      <c r="B46" s="38" t="s">
        <v>2</v>
      </c>
      <c r="C46" s="38" t="s">
        <v>1</v>
      </c>
      <c r="D46" s="38" t="s">
        <v>2</v>
      </c>
      <c r="E46" s="38" t="s">
        <v>35</v>
      </c>
      <c r="F46" s="38" t="s">
        <v>3</v>
      </c>
      <c r="G46" s="38" t="s">
        <v>4</v>
      </c>
      <c r="H46" s="38" t="s">
        <v>5</v>
      </c>
      <c r="I46" s="38" t="s">
        <v>6</v>
      </c>
      <c r="J46" s="38" t="s">
        <v>37</v>
      </c>
    </row>
    <row r="47" spans="2:10" ht="10.5" customHeight="1">
      <c r="B47" s="39"/>
      <c r="C47" s="39"/>
      <c r="D47" s="39"/>
      <c r="E47" s="39"/>
      <c r="F47" s="39"/>
      <c r="G47" s="55"/>
      <c r="H47" s="55"/>
      <c r="I47" s="55"/>
      <c r="J47" s="55"/>
    </row>
    <row r="48" spans="2:10" ht="10.5" customHeight="1">
      <c r="B48" s="39"/>
      <c r="C48" s="39"/>
      <c r="D48" s="39"/>
      <c r="E48" s="39"/>
      <c r="F48" s="39"/>
      <c r="G48" s="55"/>
      <c r="H48" s="55"/>
      <c r="I48" s="55"/>
      <c r="J48" s="55"/>
    </row>
    <row r="49" spans="2:12" ht="10.5" customHeight="1" thickBot="1">
      <c r="B49" s="39"/>
      <c r="C49" s="40"/>
      <c r="D49" s="39"/>
      <c r="E49" s="40"/>
      <c r="F49" s="40"/>
      <c r="G49" s="55"/>
      <c r="H49" s="56"/>
      <c r="I49" s="56"/>
      <c r="J49" s="55"/>
    </row>
    <row r="50" spans="2:12" ht="10.5" customHeight="1">
      <c r="B50" s="50" t="s">
        <v>14</v>
      </c>
      <c r="C50" s="43">
        <v>0.23</v>
      </c>
      <c r="D50" s="41"/>
      <c r="E50" s="43">
        <v>0.2</v>
      </c>
      <c r="F50" s="47">
        <v>0.26950000000000002</v>
      </c>
      <c r="G50" s="15"/>
      <c r="H50" s="47">
        <v>0.28999999999999998</v>
      </c>
      <c r="I50" s="47">
        <v>0</v>
      </c>
      <c r="J50" s="41" t="s">
        <v>38</v>
      </c>
    </row>
    <row r="51" spans="2:12" ht="10.5" customHeight="1">
      <c r="B51" s="51"/>
      <c r="C51" s="44"/>
      <c r="D51" s="41"/>
      <c r="E51" s="44"/>
      <c r="F51" s="47"/>
      <c r="G51" s="15"/>
      <c r="H51" s="47"/>
      <c r="I51" s="47"/>
      <c r="J51" s="41"/>
    </row>
    <row r="52" spans="2:12" ht="10.5" customHeight="1">
      <c r="B52" s="51"/>
      <c r="C52" s="45"/>
      <c r="D52" s="53"/>
      <c r="E52" s="45"/>
      <c r="F52" s="48"/>
      <c r="G52" s="16"/>
      <c r="H52" s="48"/>
      <c r="I52" s="48"/>
      <c r="J52" s="41"/>
    </row>
    <row r="53" spans="2:12" ht="10.5" customHeight="1" thickBot="1">
      <c r="B53" s="52"/>
      <c r="C53" s="46"/>
      <c r="D53" s="54"/>
      <c r="E53" s="46"/>
      <c r="F53" s="49"/>
      <c r="G53" s="17"/>
      <c r="H53" s="49"/>
      <c r="I53" s="49"/>
      <c r="J53" s="42"/>
    </row>
    <row r="54" spans="2:12" ht="34.5" thickBot="1">
      <c r="B54" s="14">
        <v>100</v>
      </c>
      <c r="C54" s="2">
        <f>ROUND((B54/(C50+1))*C50,2)</f>
        <v>18.7</v>
      </c>
      <c r="D54" s="2">
        <f>+B54-C54</f>
        <v>81.3</v>
      </c>
      <c r="E54" s="2">
        <f>ROUND(D54*E50,2)</f>
        <v>16.260000000000002</v>
      </c>
      <c r="F54" s="2">
        <f>ROUND((D54-E54)*F50,2)</f>
        <v>17.53</v>
      </c>
      <c r="G54" s="2">
        <f>D54-E54-F54</f>
        <v>47.509999999999991</v>
      </c>
      <c r="H54" s="2">
        <f>ROUND(G54*H50,2)</f>
        <v>13.78</v>
      </c>
      <c r="I54" s="25">
        <f>ROUND((G54*I50),2)</f>
        <v>0</v>
      </c>
      <c r="J54" s="3">
        <f>+G54-H54-I54</f>
        <v>33.72999999999999</v>
      </c>
      <c r="L54" s="18">
        <f>+J54/D54</f>
        <v>0.41488314883148819</v>
      </c>
    </row>
    <row r="56" spans="2:12" ht="15" customHeight="1">
      <c r="D56" s="37" t="s">
        <v>36</v>
      </c>
      <c r="E56" s="37"/>
      <c r="F56" s="37"/>
      <c r="G56" s="23" t="s">
        <v>17</v>
      </c>
      <c r="H56" s="23"/>
      <c r="I56" s="23"/>
    </row>
    <row r="57" spans="2:12">
      <c r="D57" s="37"/>
      <c r="E57" s="37"/>
      <c r="F57" s="37"/>
    </row>
    <row r="58" spans="2:12">
      <c r="D58" s="37"/>
      <c r="E58" s="37"/>
      <c r="F58" s="37"/>
    </row>
    <row r="59" spans="2:12" ht="23.25">
      <c r="B59" s="32" t="s">
        <v>19</v>
      </c>
      <c r="D59" s="24"/>
      <c r="E59" s="24"/>
      <c r="F59" s="24"/>
    </row>
    <row r="60" spans="2:12" ht="23.25">
      <c r="B60" s="29" t="s">
        <v>23</v>
      </c>
      <c r="D60" s="24"/>
      <c r="E60" s="24"/>
      <c r="F60" s="24"/>
    </row>
    <row r="61" spans="2:12" ht="15.75" thickBot="1">
      <c r="D61" s="24"/>
      <c r="E61" s="24"/>
      <c r="F61" s="24"/>
    </row>
    <row r="62" spans="2:12" ht="10.5" customHeight="1">
      <c r="B62" s="38" t="s">
        <v>2</v>
      </c>
      <c r="C62" s="38" t="s">
        <v>1</v>
      </c>
      <c r="D62" s="38" t="s">
        <v>2</v>
      </c>
      <c r="E62" s="38" t="s">
        <v>35</v>
      </c>
      <c r="F62" s="38" t="s">
        <v>3</v>
      </c>
      <c r="G62" s="38" t="s">
        <v>4</v>
      </c>
      <c r="H62" s="38" t="s">
        <v>5</v>
      </c>
      <c r="I62" s="38" t="s">
        <v>6</v>
      </c>
      <c r="J62" s="38" t="s">
        <v>37</v>
      </c>
    </row>
    <row r="63" spans="2:12" ht="10.5" customHeight="1">
      <c r="B63" s="39"/>
      <c r="C63" s="39"/>
      <c r="D63" s="39"/>
      <c r="E63" s="39"/>
      <c r="F63" s="39"/>
      <c r="G63" s="55"/>
      <c r="H63" s="55"/>
      <c r="I63" s="55"/>
      <c r="J63" s="55"/>
    </row>
    <row r="64" spans="2:12" ht="10.5" customHeight="1">
      <c r="B64" s="39"/>
      <c r="C64" s="39"/>
      <c r="D64" s="39"/>
      <c r="E64" s="39"/>
      <c r="F64" s="39"/>
      <c r="G64" s="55"/>
      <c r="H64" s="55"/>
      <c r="I64" s="55"/>
      <c r="J64" s="55"/>
    </row>
    <row r="65" spans="1:12" ht="10.5" customHeight="1" thickBot="1">
      <c r="B65" s="39"/>
      <c r="C65" s="40"/>
      <c r="D65" s="39"/>
      <c r="E65" s="40"/>
      <c r="F65" s="40"/>
      <c r="G65" s="55"/>
      <c r="H65" s="56"/>
      <c r="I65" s="56"/>
      <c r="J65" s="55"/>
    </row>
    <row r="66" spans="1:12" ht="10.5" customHeight="1">
      <c r="B66" s="50" t="s">
        <v>14</v>
      </c>
      <c r="C66" s="43">
        <v>0.23</v>
      </c>
      <c r="D66" s="41"/>
      <c r="E66" s="43">
        <v>0.2</v>
      </c>
      <c r="F66" s="47"/>
      <c r="G66" s="20"/>
      <c r="H66" s="47">
        <v>0.28999999999999998</v>
      </c>
      <c r="I66" s="47">
        <v>0</v>
      </c>
      <c r="J66" s="41" t="s">
        <v>38</v>
      </c>
    </row>
    <row r="67" spans="1:12" ht="10.5" customHeight="1">
      <c r="B67" s="51"/>
      <c r="C67" s="44"/>
      <c r="D67" s="41"/>
      <c r="E67" s="44"/>
      <c r="F67" s="47"/>
      <c r="G67" s="20"/>
      <c r="H67" s="47"/>
      <c r="I67" s="47"/>
      <c r="J67" s="41"/>
    </row>
    <row r="68" spans="1:12" ht="10.5" customHeight="1">
      <c r="B68" s="51"/>
      <c r="C68" s="45"/>
      <c r="D68" s="53"/>
      <c r="E68" s="45"/>
      <c r="F68" s="48"/>
      <c r="G68" s="21"/>
      <c r="H68" s="48"/>
      <c r="I68" s="48"/>
      <c r="J68" s="41"/>
    </row>
    <row r="69" spans="1:12" ht="10.5" customHeight="1" thickBot="1">
      <c r="B69" s="52"/>
      <c r="C69" s="46"/>
      <c r="D69" s="54"/>
      <c r="E69" s="46"/>
      <c r="F69" s="49"/>
      <c r="G69" s="22"/>
      <c r="H69" s="49"/>
      <c r="I69" s="49"/>
      <c r="J69" s="42"/>
    </row>
    <row r="70" spans="1:12" ht="34.5" thickBot="1">
      <c r="B70" s="14">
        <v>1000</v>
      </c>
      <c r="C70" s="2">
        <f>ROUND((B70/(C66+1))*C66,2)</f>
        <v>186.99</v>
      </c>
      <c r="D70" s="2">
        <f>+B70-C70</f>
        <v>813.01</v>
      </c>
      <c r="E70" s="2">
        <f>ROUND(D70*E66,2)</f>
        <v>162.6</v>
      </c>
      <c r="F70" s="25">
        <f>ROUND((D70*F66),2)</f>
        <v>0</v>
      </c>
      <c r="G70" s="2">
        <f>D70-E70-F70</f>
        <v>650.41</v>
      </c>
      <c r="H70" s="2">
        <f>ROUND(G70*H66,2)</f>
        <v>188.62</v>
      </c>
      <c r="I70" s="25">
        <f>ROUND((G70*I66),2)</f>
        <v>0</v>
      </c>
      <c r="J70" s="3">
        <f>+G70-H70-I70</f>
        <v>461.78999999999996</v>
      </c>
      <c r="L70" s="18">
        <f>+J70/D70</f>
        <v>0.56800039359909471</v>
      </c>
    </row>
    <row r="72" spans="1:12" ht="30.75" customHeight="1">
      <c r="B72" s="72" t="s">
        <v>7</v>
      </c>
      <c r="C72" s="72"/>
      <c r="D72" s="72"/>
      <c r="E72" s="13"/>
    </row>
    <row r="74" spans="1:12" s="8" customFormat="1">
      <c r="B74" s="63" t="s">
        <v>33</v>
      </c>
      <c r="C74" s="64"/>
      <c r="D74" s="64"/>
      <c r="E74" s="64"/>
      <c r="F74" s="64"/>
      <c r="G74" s="64"/>
      <c r="H74" s="64"/>
      <c r="I74" s="64"/>
      <c r="J74" s="65"/>
    </row>
    <row r="75" spans="1:12">
      <c r="B75" s="66"/>
      <c r="C75" s="67"/>
      <c r="D75" s="67"/>
      <c r="E75" s="67"/>
      <c r="F75" s="67"/>
      <c r="G75" s="67"/>
      <c r="H75" s="67"/>
      <c r="I75" s="67"/>
      <c r="J75" s="68"/>
    </row>
    <row r="76" spans="1:12" ht="15" customHeight="1">
      <c r="B76" s="66"/>
      <c r="C76" s="67"/>
      <c r="D76" s="67"/>
      <c r="E76" s="67"/>
      <c r="F76" s="67"/>
      <c r="G76" s="67"/>
      <c r="H76" s="67"/>
      <c r="I76" s="67"/>
      <c r="J76" s="68"/>
    </row>
    <row r="77" spans="1:12">
      <c r="B77" s="69"/>
      <c r="C77" s="70"/>
      <c r="D77" s="70"/>
      <c r="E77" s="70"/>
      <c r="F77" s="70"/>
      <c r="G77" s="70"/>
      <c r="H77" s="70"/>
      <c r="I77" s="70"/>
      <c r="J77" s="71"/>
    </row>
    <row r="78" spans="1:12">
      <c r="C78" s="33"/>
    </row>
    <row r="79" spans="1:12">
      <c r="A79" s="33" t="s">
        <v>32</v>
      </c>
      <c r="B79" s="57" t="s">
        <v>16</v>
      </c>
      <c r="C79" s="58"/>
      <c r="D79" s="58"/>
      <c r="E79" s="58"/>
      <c r="F79" s="58"/>
      <c r="G79" s="58"/>
      <c r="H79" s="58"/>
      <c r="I79" s="58"/>
    </row>
    <row r="81" spans="5:5">
      <c r="E81" s="36" t="s">
        <v>34</v>
      </c>
    </row>
  </sheetData>
  <sheetProtection password="8C55" sheet="1" objects="1" scenarios="1"/>
  <mergeCells count="60">
    <mergeCell ref="B13:J13"/>
    <mergeCell ref="B16:C16"/>
    <mergeCell ref="G62:G65"/>
    <mergeCell ref="H62:H65"/>
    <mergeCell ref="I62:I65"/>
    <mergeCell ref="J62:J65"/>
    <mergeCell ref="E62:E65"/>
    <mergeCell ref="F62:F65"/>
    <mergeCell ref="B24:B27"/>
    <mergeCell ref="C24:C27"/>
    <mergeCell ref="D24:D27"/>
    <mergeCell ref="E24:E27"/>
    <mergeCell ref="F24:F27"/>
    <mergeCell ref="B20:B23"/>
    <mergeCell ref="C20:C23"/>
    <mergeCell ref="D20:D23"/>
    <mergeCell ref="B79:I79"/>
    <mergeCell ref="D34:E34"/>
    <mergeCell ref="B39:E39"/>
    <mergeCell ref="B66:B69"/>
    <mergeCell ref="C66:C69"/>
    <mergeCell ref="D66:D69"/>
    <mergeCell ref="E66:E69"/>
    <mergeCell ref="F66:F69"/>
    <mergeCell ref="H66:H69"/>
    <mergeCell ref="B46:B49"/>
    <mergeCell ref="C46:C49"/>
    <mergeCell ref="D46:D49"/>
    <mergeCell ref="E46:E49"/>
    <mergeCell ref="F46:F49"/>
    <mergeCell ref="B74:J77"/>
    <mergeCell ref="B72:D72"/>
    <mergeCell ref="E20:E23"/>
    <mergeCell ref="F20:F23"/>
    <mergeCell ref="G20:G23"/>
    <mergeCell ref="H20:H23"/>
    <mergeCell ref="I20:I23"/>
    <mergeCell ref="J20:J23"/>
    <mergeCell ref="J24:J27"/>
    <mergeCell ref="G46:G49"/>
    <mergeCell ref="H46:H49"/>
    <mergeCell ref="I46:I49"/>
    <mergeCell ref="J46:J49"/>
    <mergeCell ref="H24:H27"/>
    <mergeCell ref="I24:I27"/>
    <mergeCell ref="I66:I69"/>
    <mergeCell ref="J66:J69"/>
    <mergeCell ref="H50:H53"/>
    <mergeCell ref="I50:I53"/>
    <mergeCell ref="B50:B53"/>
    <mergeCell ref="C50:C53"/>
    <mergeCell ref="D50:D53"/>
    <mergeCell ref="D30:F32"/>
    <mergeCell ref="B62:B65"/>
    <mergeCell ref="C62:C65"/>
    <mergeCell ref="D62:D65"/>
    <mergeCell ref="J50:J53"/>
    <mergeCell ref="E50:E53"/>
    <mergeCell ref="F50:F53"/>
    <mergeCell ref="D56:F58"/>
  </mergeCells>
  <hyperlinks>
    <hyperlink ref="E81" r:id="rId1" display="ΣΚΙΤΣΟ ΕΊΝΑΙ ΤΟΥ κ. ΠΑΥΛΙΔΗ ΒΑΓΓΕΛΗ"/>
  </hyperlinks>
  <printOptions horizontalCentered="1" verticalCentered="1"/>
  <pageMargins left="0.19685039370078741" right="0.19685039370078741" top="0.19685039370078741" bottom="0.19685039370078741" header="0" footer="0"/>
  <pageSetup paperSize="9" scale="37"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Φύλλο1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Stamatakis Stelios</dc:creator>
  <cp:lastModifiedBy>admin</cp:lastModifiedBy>
  <cp:lastPrinted>2016-05-12T17:37:38Z</cp:lastPrinted>
  <dcterms:created xsi:type="dcterms:W3CDTF">2016-05-11T08:39:33Z</dcterms:created>
  <dcterms:modified xsi:type="dcterms:W3CDTF">2016-05-13T11:20:33Z</dcterms:modified>
</cp:coreProperties>
</file>